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ingabe" sheetId="1" state="visible" r:id="rId1"/>
    <sheet name="Kalkulation" sheetId="2" state="visible" r:id="rId2"/>
    <sheet name="Angebo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€&quot;#,##0.00"/>
    <numFmt numFmtId="165" formatCode="0.0&quot;%&quot;"/>
  </numFmts>
  <fonts count="5">
    <font>
      <name val="Calibri"/>
      <family val="2"/>
      <color theme="1"/>
      <sz val="11"/>
      <scheme val="minor"/>
    </font>
    <font>
      <b val="1"/>
      <color rgb="00FFFFFF"/>
      <sz val="12"/>
    </font>
    <font>
      <sz val="11"/>
    </font>
    <font>
      <b val="1"/>
      <sz val="20"/>
    </font>
    <font>
      <b val="1"/>
    </font>
  </fonts>
  <fills count="5">
    <fill>
      <patternFill/>
    </fill>
    <fill>
      <patternFill patternType="gray125"/>
    </fill>
    <fill>
      <patternFill patternType="solid">
        <fgColor rgb="001D1D1F"/>
      </patternFill>
    </fill>
    <fill>
      <patternFill patternType="solid">
        <fgColor rgb="00F5F5F7"/>
      </patternFill>
    </fill>
    <fill>
      <patternFill patternType="solid">
        <fgColor rgb="000071E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pivotButton="0" quotePrefix="0" xfId="0"/>
    <xf numFmtId="0" fontId="2" fillId="0" borderId="0" pivotButton="0" quotePrefix="0" xfId="0"/>
    <xf numFmtId="164" fontId="2" fillId="0" borderId="0" pivotButton="0" quotePrefix="0" xfId="0"/>
    <xf numFmtId="164" fontId="2" fillId="3" borderId="0" pivotButton="0" quotePrefix="0" xfId="0"/>
    <xf numFmtId="165" fontId="2" fillId="3" borderId="0" pivotButton="0" quotePrefix="0" xfId="0"/>
    <xf numFmtId="165" fontId="2" fillId="0" borderId="0" pivotButton="0" quotePrefix="0" xfId="0"/>
    <xf numFmtId="0" fontId="1" fillId="4" borderId="0" pivotButton="0" quotePrefix="0" xfId="0"/>
    <xf numFmtId="164" fontId="1" fillId="4" borderId="0" pivotButton="0" quotePrefix="0" xfId="0"/>
    <xf numFmtId="0" fontId="3" fillId="0" borderId="0" pivotButton="0" quotePrefix="0" xfId="0"/>
    <xf numFmtId="0" fontId="4" fillId="0" borderId="0" pivotButton="0" quotePrefix="0" xfId="0"/>
    <xf numFmtId="164" fontId="0" fillId="0" borderId="0" pivotButton="0" quotePrefix="0" xfId="0"/>
    <xf numFmtId="164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42" customWidth="1" min="1" max="1"/>
    <col width="20" customWidth="1" min="2" max="2"/>
    <col width="16" customWidth="1" min="3" max="3"/>
  </cols>
  <sheetData>
    <row r="1">
      <c r="A1" s="1" t="inlineStr">
        <is>
          <t>Feld</t>
        </is>
      </c>
      <c r="B1" s="1" t="inlineStr">
        <is>
          <t>Wert</t>
        </is>
      </c>
      <c r="C1" s="1" t="inlineStr">
        <is>
          <t>Einheit</t>
        </is>
      </c>
    </row>
    <row r="2">
      <c r="A2" s="2" t="inlineStr">
        <is>
          <t>Projektname</t>
        </is>
      </c>
      <c r="B2" s="2" t="inlineStr">
        <is>
          <t>Beispiel-Projekt</t>
        </is>
      </c>
      <c r="C2" s="2" t="inlineStr"/>
    </row>
    <row r="3">
      <c r="A3" s="3" t="inlineStr">
        <is>
          <t>Kunde / Auftrag</t>
        </is>
      </c>
      <c r="B3" s="3" t="inlineStr"/>
      <c r="C3" s="3" t="inlineStr"/>
    </row>
    <row r="4">
      <c r="A4" s="2" t="inlineStr">
        <is>
          <t>Materialtyp</t>
        </is>
      </c>
      <c r="B4" s="2" t="inlineStr">
        <is>
          <t>PLA</t>
        </is>
      </c>
      <c r="C4" s="2" t="inlineStr"/>
    </row>
    <row r="5">
      <c r="A5" s="3" t="inlineStr">
        <is>
          <t>Materialkosten pro kg</t>
        </is>
      </c>
      <c r="B5" s="4" t="n">
        <v>25</v>
      </c>
      <c r="C5" s="3" t="inlineStr">
        <is>
          <t>EUR/kg</t>
        </is>
      </c>
    </row>
    <row r="6">
      <c r="A6" s="2" t="inlineStr">
        <is>
          <t>Materialverbrauch</t>
        </is>
      </c>
      <c r="B6" s="2" t="n">
        <v>120</v>
      </c>
      <c r="C6" s="2" t="inlineStr">
        <is>
          <t>g</t>
        </is>
      </c>
    </row>
    <row r="7">
      <c r="A7" s="3" t="inlineStr">
        <is>
          <t>Druckzeit</t>
        </is>
      </c>
      <c r="B7" s="3" t="n">
        <v>5.5</v>
      </c>
      <c r="C7" s="3" t="inlineStr">
        <is>
          <t>h</t>
        </is>
      </c>
    </row>
    <row r="8">
      <c r="A8" s="2" t="inlineStr">
        <is>
          <t>Maschinenstundensatz</t>
        </is>
      </c>
      <c r="B8" s="5" t="n">
        <v>3</v>
      </c>
      <c r="C8" s="2" t="inlineStr">
        <is>
          <t>EUR/h</t>
        </is>
      </c>
    </row>
    <row r="9">
      <c r="A9" s="3" t="inlineStr">
        <is>
          <t>Stromverbrauch</t>
        </is>
      </c>
      <c r="B9" s="3" t="n">
        <v>0.15</v>
      </c>
      <c r="C9" s="3" t="inlineStr">
        <is>
          <t>kWh</t>
        </is>
      </c>
    </row>
    <row r="10">
      <c r="A10" s="2" t="inlineStr">
        <is>
          <t>Strompreis</t>
        </is>
      </c>
      <c r="B10" s="5" t="n">
        <v>0.35</v>
      </c>
      <c r="C10" s="2" t="inlineStr">
        <is>
          <t>EUR/kWh</t>
        </is>
      </c>
    </row>
    <row r="11">
      <c r="A11" s="3" t="inlineStr">
        <is>
          <t>Nachbearbeitungszeit</t>
        </is>
      </c>
      <c r="B11" s="3" t="n">
        <v>15</v>
      </c>
      <c r="C11" s="3" t="inlineStr">
        <is>
          <t>min</t>
        </is>
      </c>
    </row>
    <row r="12">
      <c r="A12" s="2" t="inlineStr">
        <is>
          <t>Nachbearbeitungs-Stundensatz</t>
        </is>
      </c>
      <c r="B12" s="5" t="n">
        <v>30</v>
      </c>
      <c r="C12" s="2" t="inlineStr">
        <is>
          <t>EUR/h</t>
        </is>
      </c>
    </row>
    <row r="13">
      <c r="A13" s="3" t="inlineStr">
        <is>
          <t>Verpackungskosten</t>
        </is>
      </c>
      <c r="B13" s="4" t="n">
        <v>1</v>
      </c>
      <c r="C13" s="3" t="inlineStr">
        <is>
          <t>EUR</t>
        </is>
      </c>
    </row>
    <row r="14">
      <c r="A14" s="2" t="inlineStr">
        <is>
          <t>Versandkosten</t>
        </is>
      </c>
      <c r="B14" s="5" t="n">
        <v>4.5</v>
      </c>
      <c r="C14" s="2" t="inlineStr">
        <is>
          <t>EUR</t>
        </is>
      </c>
    </row>
    <row r="15">
      <c r="A15" s="3" t="inlineStr">
        <is>
          <t>Ruestkosten</t>
        </is>
      </c>
      <c r="B15" s="4" t="n">
        <v>2</v>
      </c>
      <c r="C15" s="3" t="inlineStr">
        <is>
          <t>EUR</t>
        </is>
      </c>
    </row>
    <row r="16">
      <c r="A16" s="2" t="inlineStr">
        <is>
          <t>Ausschussrisiko</t>
        </is>
      </c>
      <c r="B16" s="6" t="n">
        <v>5</v>
      </c>
      <c r="C16" s="2" t="inlineStr">
        <is>
          <t>%</t>
        </is>
      </c>
    </row>
    <row r="17">
      <c r="A17" s="3" t="inlineStr">
        <is>
          <t>Gewinnaufschlag</t>
        </is>
      </c>
      <c r="B17" s="7" t="n">
        <v>30</v>
      </c>
      <c r="C17" s="3" t="inlineStr">
        <is>
          <t>%</t>
        </is>
      </c>
    </row>
    <row r="18">
      <c r="A18" s="2" t="inlineStr">
        <is>
          <t>Stueckzahl</t>
        </is>
      </c>
      <c r="B18" s="2" t="n">
        <v>1</v>
      </c>
      <c r="C18" s="2" t="inlineStr">
        <is>
          <t>Stueck</t>
        </is>
      </c>
    </row>
    <row r="19">
      <c r="A19" s="3" t="inlineStr">
        <is>
          <t>Individueller Zuschlag/Rabatt</t>
        </is>
      </c>
      <c r="B19" s="4" t="n">
        <v>0</v>
      </c>
      <c r="C19" s="3" t="inlineStr">
        <is>
          <t>EUR</t>
        </is>
      </c>
    </row>
    <row r="20">
      <c r="A20" s="2" t="inlineStr">
        <is>
          <t>MwSt</t>
        </is>
      </c>
      <c r="B20" s="6" t="n">
        <v>19</v>
      </c>
      <c r="C20" s="2" t="inlineStr">
        <is>
          <t>%</t>
        </is>
      </c>
    </row>
    <row r="21">
      <c r="A21" s="3" t="inlineStr">
        <is>
          <t>Notizen</t>
        </is>
      </c>
      <c r="B21" s="3" t="inlineStr"/>
      <c r="C21" s="3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6" customWidth="1" min="1" max="1"/>
    <col width="40" customWidth="1" min="2" max="2"/>
    <col width="22" customWidth="1" min="3" max="3"/>
  </cols>
  <sheetData>
    <row r="1">
      <c r="A1" s="1" t="inlineStr">
        <is>
          <t>#</t>
        </is>
      </c>
      <c r="B1" s="1" t="inlineStr">
        <is>
          <t>Position</t>
        </is>
      </c>
      <c r="C1" s="1" t="inlineStr">
        <is>
          <t>Betrag (EUR)</t>
        </is>
      </c>
    </row>
    <row r="2">
      <c r="A2" s="2" t="inlineStr">
        <is>
          <t>1</t>
        </is>
      </c>
      <c r="B2" s="2" t="inlineStr">
        <is>
          <t>Materialkosten</t>
        </is>
      </c>
      <c r="C2" s="5">
        <f>Eingabe!B6*(Eingabe!B5/1000)</f>
        <v/>
      </c>
    </row>
    <row r="3">
      <c r="A3" s="3" t="inlineStr">
        <is>
          <t>2</t>
        </is>
      </c>
      <c r="B3" s="3" t="inlineStr">
        <is>
          <t>Maschinenkosten</t>
        </is>
      </c>
      <c r="C3" s="4">
        <f>Eingabe!B7*Eingabe!B8</f>
        <v/>
      </c>
    </row>
    <row r="4">
      <c r="A4" s="2" t="inlineStr">
        <is>
          <t>3</t>
        </is>
      </c>
      <c r="B4" s="2" t="inlineStr">
        <is>
          <t>Energiekosten</t>
        </is>
      </c>
      <c r="C4" s="5">
        <f>Eingabe!B7*Eingabe!B9*Eingabe!B10</f>
        <v/>
      </c>
    </row>
    <row r="5">
      <c r="A5" s="3" t="inlineStr">
        <is>
          <t>4</t>
        </is>
      </c>
      <c r="B5" s="3" t="inlineStr">
        <is>
          <t>Nachbearbeitungskosten</t>
        </is>
      </c>
      <c r="C5" s="4">
        <f>(Eingabe!B11/60)*Eingabe!B12</f>
        <v/>
      </c>
    </row>
    <row r="6">
      <c r="A6" s="2" t="inlineStr">
        <is>
          <t>5</t>
        </is>
      </c>
      <c r="B6" s="2" t="inlineStr">
        <is>
          <t>Gesamtherstellungskosten</t>
        </is>
      </c>
      <c r="C6" s="5">
        <f>C2+C3+C4+C5+Eingabe!B15+Eingabe!B13+Eingabe!B14</f>
        <v/>
      </c>
    </row>
    <row r="7">
      <c r="A7" s="3" t="inlineStr">
        <is>
          <t>6</t>
        </is>
      </c>
      <c r="B7" s="3" t="inlineStr">
        <is>
          <t>Ausschuss-Zuschlag</t>
        </is>
      </c>
      <c r="C7" s="4">
        <f>C6*(Eingabe!B16/100)</f>
        <v/>
      </c>
    </row>
    <row r="8">
      <c r="A8" s="2" t="inlineStr">
        <is>
          <t>7</t>
        </is>
      </c>
      <c r="B8" s="2" t="inlineStr">
        <is>
          <t>Zwischensumme netto</t>
        </is>
      </c>
      <c r="C8" s="5">
        <f>C6+C7</f>
        <v/>
      </c>
    </row>
    <row r="9">
      <c r="A9" s="3" t="inlineStr">
        <is>
          <t>8</t>
        </is>
      </c>
      <c r="B9" s="3" t="inlineStr">
        <is>
          <t>Marge</t>
        </is>
      </c>
      <c r="C9" s="4">
        <f>C8*(Eingabe!B17/100)</f>
        <v/>
      </c>
    </row>
    <row r="10">
      <c r="A10" s="2" t="inlineStr">
        <is>
          <t>9</t>
        </is>
      </c>
      <c r="B10" s="2" t="inlineStr">
        <is>
          <t>Kundenpreis netto</t>
        </is>
      </c>
      <c r="C10" s="5">
        <f>C8+C9+Eingabe!B19</f>
        <v/>
      </c>
    </row>
    <row r="11">
      <c r="A11" s="3" t="inlineStr">
        <is>
          <t>10</t>
        </is>
      </c>
      <c r="B11" s="3" t="inlineStr">
        <is>
          <t>Stueckpreis netto</t>
        </is>
      </c>
      <c r="C11" s="4">
        <f>C10/MAX(Eingabe!B18,1)</f>
        <v/>
      </c>
    </row>
    <row r="12">
      <c r="A12" s="8" t="inlineStr">
        <is>
          <t>11</t>
        </is>
      </c>
      <c r="B12" s="8" t="inlineStr">
        <is>
          <t>Stueckpreis brutto</t>
        </is>
      </c>
      <c r="C12" s="9">
        <f>C11*(1+Eingabe!B20/100)</f>
        <v/>
      </c>
    </row>
    <row r="13">
      <c r="A13" s="3" t="inlineStr">
        <is>
          <t>12</t>
        </is>
      </c>
      <c r="B13" s="3" t="inlineStr">
        <is>
          <t>Gesamtpreis brutto</t>
        </is>
      </c>
      <c r="C13" s="4">
        <f>C12*MAX(Eingabe!B18,1)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32" customWidth="1" min="1" max="1"/>
    <col width="12" customWidth="1" min="2" max="2"/>
    <col width="22" customWidth="1" min="3" max="3"/>
    <col width="16" customWidth="1" min="4" max="4"/>
  </cols>
  <sheetData>
    <row r="1">
      <c r="A1" s="10" t="inlineStr">
        <is>
          <t>ANGEBOT</t>
        </is>
      </c>
    </row>
    <row r="3">
      <c r="A3" s="11" t="inlineStr">
        <is>
          <t>Projekt</t>
        </is>
      </c>
      <c r="B3">
        <f>Eingabe!B2</f>
        <v/>
      </c>
    </row>
    <row r="4">
      <c r="A4" s="11" t="inlineStr">
        <is>
          <t>Kunde</t>
        </is>
      </c>
      <c r="B4">
        <f>Eingabe!B3</f>
        <v/>
      </c>
    </row>
    <row r="5">
      <c r="A5" s="11" t="inlineStr">
        <is>
          <t>Datum</t>
        </is>
      </c>
      <c r="B5">
        <f>TEXT(TODAY(),"DD.MM.YYYY")</f>
        <v/>
      </c>
    </row>
    <row r="7">
      <c r="A7" s="1" t="inlineStr">
        <is>
          <t>Position</t>
        </is>
      </c>
      <c r="B7" s="1" t="inlineStr">
        <is>
          <t>Menge</t>
        </is>
      </c>
      <c r="C7" s="1" t="inlineStr">
        <is>
          <t>Stueckpreis brutto</t>
        </is>
      </c>
      <c r="D7" s="1" t="inlineStr">
        <is>
          <t>Gesamt</t>
        </is>
      </c>
    </row>
    <row r="8">
      <c r="A8">
        <f>Eingabe!B2</f>
        <v/>
      </c>
      <c r="B8">
        <f>Eingabe!B18</f>
        <v/>
      </c>
      <c r="C8" s="12">
        <f>Kalkulation!C12</f>
        <v/>
      </c>
      <c r="D8" s="12">
        <f>Kalkulation!C13</f>
        <v/>
      </c>
    </row>
    <row r="10">
      <c r="A10" s="11" t="inlineStr">
        <is>
          <t>Gesamt brutto</t>
        </is>
      </c>
      <c r="D10" s="13">
        <f>D8</f>
        <v/>
      </c>
    </row>
    <row r="12">
      <c r="A12" s="11" t="inlineStr">
        <is>
          <t>Hinweise</t>
        </is>
      </c>
    </row>
    <row r="13">
      <c r="A13">
        <f>Eingabe!B21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2026-04-23T19:13:50Z</dcterms:created>
  <dcterms:modified xsi:type="dcterms:W3CDTF">2026-04-23T19:13:50Z</dcterms:modified>
</cp:coreProperties>
</file>